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patrimonionatural-my.sharepoint.com/personal/pafierro_patrimonionatural_org_co/Documents/PROCESOS PAFT/PFIERRO  REM II/LPN/VA-II-LPN-005-2023 ASISTENCIA DE CRÉDITO/"/>
    </mc:Choice>
  </mc:AlternateContent>
  <xr:revisionPtr revIDLastSave="0" documentId="8_{3503A0BE-13EA-4077-8EF3-D2ED1407FF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4 meses total" sheetId="23" r:id="rId1"/>
    <sheet name="Hoja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4" l="1"/>
  <c r="G2" i="24"/>
  <c r="G3" i="24"/>
  <c r="G4" i="24"/>
  <c r="G5" i="24"/>
  <c r="G6" i="24"/>
  <c r="G7" i="24"/>
  <c r="G8" i="24"/>
  <c r="E8" i="24"/>
  <c r="E7" i="24"/>
  <c r="E6" i="24"/>
  <c r="E5" i="24"/>
  <c r="E4" i="24"/>
  <c r="E3" i="24"/>
  <c r="E2" i="24"/>
  <c r="E1" i="24"/>
  <c r="E10" i="24" s="1"/>
</calcChain>
</file>

<file path=xl/sharedStrings.xml><?xml version="1.0" encoding="utf-8"?>
<sst xmlns="http://schemas.openxmlformats.org/spreadsheetml/2006/main" count="73" uniqueCount="53">
  <si>
    <t>Meses</t>
  </si>
  <si>
    <t>Coordinador</t>
  </si>
  <si>
    <t>Total</t>
  </si>
  <si>
    <t>Papelería</t>
  </si>
  <si>
    <t xml:space="preserve">GESTOR 1 </t>
  </si>
  <si>
    <t>GESTOR 2</t>
  </si>
  <si>
    <t>GESTOR 3</t>
  </si>
  <si>
    <t>AT1</t>
  </si>
  <si>
    <t>AT2</t>
  </si>
  <si>
    <t>AT3</t>
  </si>
  <si>
    <t>AT4</t>
  </si>
  <si>
    <t>AT5</t>
  </si>
  <si>
    <t>AT6</t>
  </si>
  <si>
    <t>AT7</t>
  </si>
  <si>
    <t>AT8</t>
  </si>
  <si>
    <t>AT9</t>
  </si>
  <si>
    <t>Apoyo transporte 6 técinos y gestores para Cartagena del chaira y solano</t>
  </si>
  <si>
    <t>shapefille</t>
  </si>
  <si>
    <t>Operación Administrativa Financiera</t>
  </si>
  <si>
    <t>Compra de GPS (9 unidades)</t>
  </si>
  <si>
    <t>CAQUETA</t>
  </si>
  <si>
    <t>COSTOS GUAVIARE</t>
  </si>
  <si>
    <t>Costo de GPS (2 Unidad)</t>
  </si>
  <si>
    <t>COSTOS SOBERANIA ALIMENTARIA</t>
  </si>
  <si>
    <t>Apoyo transporte 3 técinos y gestores para Cartagena del chaira y solano</t>
  </si>
  <si>
    <t>AT10</t>
  </si>
  <si>
    <t>AT11</t>
  </si>
  <si>
    <t>AT12</t>
  </si>
  <si>
    <t>AT13</t>
  </si>
  <si>
    <t>AT14</t>
  </si>
  <si>
    <t>AT15</t>
  </si>
  <si>
    <t>Anticipo</t>
  </si>
  <si>
    <t xml:space="preserve">1er pago </t>
  </si>
  <si>
    <t xml:space="preserve">2do pago </t>
  </si>
  <si>
    <t xml:space="preserve">3er Pago </t>
  </si>
  <si>
    <t xml:space="preserve">4to Pago </t>
  </si>
  <si>
    <t xml:space="preserve">5to pago </t>
  </si>
  <si>
    <t>7mo pago</t>
  </si>
  <si>
    <t>6to pago</t>
  </si>
  <si>
    <t>Valor total Productos incluido el anticipo</t>
  </si>
  <si>
    <t>Meses de ejecución x 2 componentes</t>
  </si>
  <si>
    <t>4 Mes Pago</t>
  </si>
  <si>
    <t>7 Mes Pago</t>
  </si>
  <si>
    <t>10 Mes Pago</t>
  </si>
  <si>
    <t>13 Mes Pago</t>
  </si>
  <si>
    <t>16 Mes Pago</t>
  </si>
  <si>
    <t>20 Mes Pago</t>
  </si>
  <si>
    <t>24 Mes Pago</t>
  </si>
  <si>
    <t>1 Mes Anticipo</t>
  </si>
  <si>
    <t xml:space="preserve">Desembolsos </t>
  </si>
  <si>
    <t>13,4%</t>
  </si>
  <si>
    <t>12,6%</t>
  </si>
  <si>
    <t xml:space="preserve">% de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</si>
</sst>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&quot;$&quot;\ * #,##0_-;\-&quot;$&quot;\ * #,##0_-;_-&quot;$&quot;\ * &quot;-&quot;??_-;_-@_-"/>
  </numFmts>
  <fonts count="11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Arial"/>
      <family val="2"/>
    </font>
    <font>
      <sz val="8"/>
      <name val="Tahoma"/>
      <family val="2"/>
    </font>
    <font>
      <sz val="9"/>
      <color theme="1"/>
      <name val="Calibri Light"/>
      <family val="2"/>
      <scheme val="maj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41" fontId="2" fillId="0" borderId="1" xfId="0" applyNumberFormat="1" applyFont="1" applyBorder="1" applyAlignment="1">
      <alignment vertical="center" wrapText="1"/>
    </xf>
    <xf numFmtId="43" fontId="0" fillId="0" borderId="0" xfId="0" applyNumberFormat="1"/>
    <xf numFmtId="41" fontId="4" fillId="0" borderId="0" xfId="0" applyNumberFormat="1" applyFont="1" applyAlignment="1">
      <alignment vertical="center" wrapText="1"/>
    </xf>
    <xf numFmtId="0" fontId="4" fillId="0" borderId="0" xfId="0" applyFont="1"/>
    <xf numFmtId="43" fontId="4" fillId="0" borderId="0" xfId="0" applyNumberFormat="1" applyFont="1"/>
    <xf numFmtId="43" fontId="4" fillId="0" borderId="0" xfId="0" applyNumberFormat="1" applyFont="1" applyAlignment="1">
      <alignment wrapText="1"/>
    </xf>
    <xf numFmtId="41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41" fontId="7" fillId="0" borderId="1" xfId="1" applyFont="1" applyFill="1" applyBorder="1" applyAlignment="1">
      <alignment vertical="center" wrapText="1"/>
    </xf>
    <xf numFmtId="41" fontId="5" fillId="0" borderId="1" xfId="1" applyFont="1" applyBorder="1" applyAlignment="1">
      <alignment vertical="center" wrapText="1"/>
    </xf>
    <xf numFmtId="41" fontId="7" fillId="0" borderId="1" xfId="1" applyFont="1" applyBorder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41" fontId="5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1" fontId="6" fillId="0" borderId="0" xfId="0" applyNumberFormat="1" applyFont="1" applyAlignment="1">
      <alignment vertical="center" wrapText="1"/>
    </xf>
    <xf numFmtId="41" fontId="6" fillId="0" borderId="1" xfId="1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41" fontId="9" fillId="0" borderId="1" xfId="1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1" fontId="6" fillId="0" borderId="5" xfId="1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1" fontId="5" fillId="0" borderId="1" xfId="0" applyNumberFormat="1" applyFont="1" applyFill="1" applyBorder="1" applyAlignment="1">
      <alignment vertical="center" wrapText="1"/>
    </xf>
    <xf numFmtId="0" fontId="0" fillId="0" borderId="4" xfId="0" applyBorder="1" applyAlignment="1"/>
    <xf numFmtId="0" fontId="5" fillId="3" borderId="0" xfId="0" applyFont="1" applyFill="1" applyAlignment="1">
      <alignment vertical="center" wrapText="1"/>
    </xf>
    <xf numFmtId="9" fontId="5" fillId="3" borderId="1" xfId="2" applyNumberFormat="1" applyFont="1" applyFill="1" applyBorder="1" applyAlignment="1">
      <alignment vertical="center" wrapText="1"/>
    </xf>
    <xf numFmtId="9" fontId="5" fillId="3" borderId="1" xfId="2" applyFont="1" applyFill="1" applyBorder="1" applyAlignment="1">
      <alignment vertical="center" wrapText="1"/>
    </xf>
    <xf numFmtId="164" fontId="5" fillId="3" borderId="1" xfId="2" applyNumberFormat="1" applyFont="1" applyFill="1" applyBorder="1" applyAlignment="1">
      <alignment vertical="center" wrapText="1"/>
    </xf>
    <xf numFmtId="9" fontId="5" fillId="3" borderId="1" xfId="0" applyNumberFormat="1" applyFont="1" applyFill="1" applyBorder="1" applyAlignment="1">
      <alignment vertical="center" wrapText="1"/>
    </xf>
    <xf numFmtId="41" fontId="7" fillId="0" borderId="5" xfId="1" applyFont="1" applyFill="1" applyBorder="1" applyAlignment="1">
      <alignment vertical="center" wrapText="1"/>
    </xf>
    <xf numFmtId="9" fontId="5" fillId="3" borderId="5" xfId="2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1" fontId="9" fillId="0" borderId="5" xfId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/>
    <xf numFmtId="0" fontId="0" fillId="0" borderId="1" xfId="0" applyFill="1" applyBorder="1"/>
    <xf numFmtId="0" fontId="10" fillId="0" borderId="1" xfId="0" applyFont="1" applyFill="1" applyBorder="1" applyAlignment="1">
      <alignment horizontal="center"/>
    </xf>
    <xf numFmtId="0" fontId="0" fillId="0" borderId="5" xfId="0" applyFill="1" applyBorder="1"/>
    <xf numFmtId="0" fontId="6" fillId="0" borderId="1" xfId="0" applyFont="1" applyFill="1" applyBorder="1" applyAlignment="1">
      <alignment vertical="center" wrapText="1"/>
    </xf>
    <xf numFmtId="0" fontId="0" fillId="3" borderId="4" xfId="0" applyFill="1" applyBorder="1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2">
    <dxf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4439-6435-4977-A013-4D05BC503CD7}">
  <dimension ref="A1:AD58"/>
  <sheetViews>
    <sheetView tabSelected="1" zoomScaleNormal="100" workbookViewId="0">
      <pane ySplit="2" topLeftCell="A3" activePane="bottomLeft" state="frozen"/>
      <selection pane="bottomLeft" activeCell="B19" sqref="B19"/>
    </sheetView>
  </sheetViews>
  <sheetFormatPr baseColWidth="10" defaultRowHeight="10" x14ac:dyDescent="0.2"/>
  <cols>
    <col min="1" max="1" width="54.44140625" customWidth="1"/>
    <col min="2" max="2" width="17.109375" customWidth="1"/>
    <col min="3" max="7" width="18" bestFit="1" customWidth="1"/>
    <col min="8" max="8" width="19.33203125" bestFit="1" customWidth="1"/>
    <col min="9" max="18" width="17.109375" bestFit="1" customWidth="1"/>
    <col min="19" max="25" width="18.109375" bestFit="1" customWidth="1"/>
    <col min="26" max="26" width="19.33203125" bestFit="1" customWidth="1"/>
    <col min="27" max="27" width="15.109375" customWidth="1"/>
    <col min="28" max="28" width="16.33203125" bestFit="1" customWidth="1"/>
    <col min="29" max="29" width="14.44140625" bestFit="1" customWidth="1"/>
  </cols>
  <sheetData>
    <row r="1" spans="1:29" x14ac:dyDescent="0.2">
      <c r="B1" s="48" t="s">
        <v>40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31"/>
      <c r="AB1" s="31"/>
    </row>
    <row r="2" spans="1:29" s="9" customFormat="1" ht="10.5" x14ac:dyDescent="0.2">
      <c r="A2" s="8" t="s">
        <v>0</v>
      </c>
      <c r="B2" s="8" t="s">
        <v>48</v>
      </c>
      <c r="C2" s="8">
        <v>2</v>
      </c>
      <c r="D2" s="8">
        <v>3</v>
      </c>
      <c r="E2" s="8" t="s">
        <v>41</v>
      </c>
      <c r="F2" s="8">
        <v>5</v>
      </c>
      <c r="G2" s="8">
        <v>6</v>
      </c>
      <c r="H2" s="8" t="s">
        <v>42</v>
      </c>
      <c r="I2" s="8">
        <v>8</v>
      </c>
      <c r="J2" s="8">
        <v>9</v>
      </c>
      <c r="K2" s="8" t="s">
        <v>43</v>
      </c>
      <c r="L2" s="8">
        <v>11</v>
      </c>
      <c r="M2" s="8">
        <v>12</v>
      </c>
      <c r="N2" s="8" t="s">
        <v>44</v>
      </c>
      <c r="O2" s="8">
        <v>14</v>
      </c>
      <c r="P2" s="8">
        <v>15</v>
      </c>
      <c r="Q2" s="8" t="s">
        <v>45</v>
      </c>
      <c r="R2" s="8">
        <v>17</v>
      </c>
      <c r="S2" s="8">
        <v>18</v>
      </c>
      <c r="T2" s="8">
        <v>19</v>
      </c>
      <c r="U2" s="8" t="s">
        <v>46</v>
      </c>
      <c r="V2" s="8">
        <v>21</v>
      </c>
      <c r="W2" s="8">
        <v>22</v>
      </c>
      <c r="X2" s="8">
        <v>23</v>
      </c>
      <c r="Y2" s="8" t="s">
        <v>47</v>
      </c>
      <c r="Z2" s="8" t="s">
        <v>2</v>
      </c>
      <c r="AA2" s="27"/>
      <c r="AB2" s="28"/>
      <c r="AC2" s="28"/>
    </row>
    <row r="3" spans="1:29" s="9" customFormat="1" ht="10.5" x14ac:dyDescent="0.2">
      <c r="A3" s="10" t="s">
        <v>49</v>
      </c>
      <c r="B3" s="11"/>
      <c r="C3" s="12"/>
      <c r="D3" s="13"/>
      <c r="E3" s="11"/>
      <c r="F3" s="13"/>
      <c r="G3" s="13"/>
      <c r="H3" s="14"/>
      <c r="I3" s="13"/>
      <c r="J3" s="13"/>
      <c r="K3" s="11"/>
      <c r="L3" s="13"/>
      <c r="M3" s="13"/>
      <c r="N3" s="11"/>
      <c r="O3" s="13"/>
      <c r="P3" s="13"/>
      <c r="Q3" s="13"/>
      <c r="R3" s="11"/>
      <c r="S3" s="13"/>
      <c r="T3" s="13"/>
      <c r="U3" s="11"/>
      <c r="V3" s="13"/>
      <c r="W3" s="13"/>
      <c r="X3" s="13"/>
      <c r="Y3" s="37"/>
      <c r="Z3" s="15"/>
      <c r="AA3" s="39"/>
      <c r="AB3" s="28"/>
      <c r="AC3" s="28"/>
    </row>
    <row r="4" spans="1:29" s="9" customFormat="1" ht="10.5" x14ac:dyDescent="0.2">
      <c r="A4" s="32" t="s">
        <v>52</v>
      </c>
      <c r="B4" s="33">
        <v>0.15</v>
      </c>
      <c r="C4" s="34"/>
      <c r="D4" s="34"/>
      <c r="E4" s="35" t="s">
        <v>50</v>
      </c>
      <c r="F4" s="34"/>
      <c r="G4" s="34"/>
      <c r="H4" s="35" t="s">
        <v>51</v>
      </c>
      <c r="I4" s="34"/>
      <c r="J4" s="34"/>
      <c r="K4" s="35">
        <v>0.2</v>
      </c>
      <c r="L4" s="34"/>
      <c r="M4" s="34"/>
      <c r="N4" s="34">
        <v>0.12</v>
      </c>
      <c r="O4" s="34"/>
      <c r="P4" s="34"/>
      <c r="Q4" s="34">
        <v>0.1</v>
      </c>
      <c r="R4" s="34"/>
      <c r="S4" s="34"/>
      <c r="T4" s="34"/>
      <c r="U4" s="34">
        <v>0.12</v>
      </c>
      <c r="V4" s="34"/>
      <c r="W4" s="34"/>
      <c r="X4" s="34"/>
      <c r="Y4" s="38">
        <v>0.05</v>
      </c>
      <c r="Z4" s="36"/>
      <c r="AB4" s="17"/>
    </row>
    <row r="5" spans="1:29" s="9" customFormat="1" ht="10.5" x14ac:dyDescent="0.2">
      <c r="A5" s="16" t="s">
        <v>20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10"/>
    </row>
    <row r="6" spans="1:29" s="9" customFormat="1" ht="10.5" x14ac:dyDescent="0.2">
      <c r="A6" s="10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5"/>
      <c r="Z6" s="30"/>
      <c r="AB6" s="17"/>
    </row>
    <row r="7" spans="1:29" s="9" customFormat="1" ht="10.5" x14ac:dyDescent="0.2">
      <c r="A7" s="10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  <c r="Z7" s="30"/>
      <c r="AA7" s="17"/>
      <c r="AB7" s="17"/>
    </row>
    <row r="8" spans="1:29" s="9" customFormat="1" ht="10.5" x14ac:dyDescent="0.2">
      <c r="A8" s="10" t="s">
        <v>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25"/>
      <c r="Z8" s="30"/>
      <c r="AB8" s="17"/>
    </row>
    <row r="9" spans="1:29" s="9" customFormat="1" ht="10.5" x14ac:dyDescent="0.2">
      <c r="A9" s="10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25"/>
      <c r="Z9" s="30"/>
      <c r="AA9" s="17"/>
    </row>
    <row r="10" spans="1:29" s="9" customFormat="1" ht="10.5" x14ac:dyDescent="0.2">
      <c r="A10" s="10" t="s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5"/>
      <c r="Z10" s="30"/>
    </row>
    <row r="11" spans="1:29" s="9" customFormat="1" ht="10.5" x14ac:dyDescent="0.2">
      <c r="A11" s="10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5"/>
      <c r="Z11" s="30"/>
    </row>
    <row r="12" spans="1:29" s="9" customFormat="1" ht="10.5" x14ac:dyDescent="0.2">
      <c r="A12" s="10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5"/>
      <c r="Z12" s="30"/>
    </row>
    <row r="13" spans="1:29" s="9" customFormat="1" ht="10.5" x14ac:dyDescent="0.2">
      <c r="A13" s="21" t="s">
        <v>10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25"/>
      <c r="Z13" s="30"/>
    </row>
    <row r="14" spans="1:29" s="9" customFormat="1" ht="10.5" x14ac:dyDescent="0.2">
      <c r="A14" s="21" t="s">
        <v>11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5"/>
      <c r="Z14" s="30"/>
    </row>
    <row r="15" spans="1:29" s="9" customFormat="1" ht="10.5" x14ac:dyDescent="0.2">
      <c r="A15" s="10" t="s">
        <v>12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25"/>
      <c r="Z15" s="30"/>
    </row>
    <row r="16" spans="1:29" s="9" customFormat="1" ht="10.5" x14ac:dyDescent="0.2">
      <c r="A16" s="10" t="s">
        <v>13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25"/>
      <c r="Z16" s="30"/>
    </row>
    <row r="17" spans="1:30" s="9" customFormat="1" ht="10.5" x14ac:dyDescent="0.2">
      <c r="A17" s="10" t="s">
        <v>14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25"/>
      <c r="Z17" s="30"/>
    </row>
    <row r="18" spans="1:30" s="9" customFormat="1" ht="10.5" x14ac:dyDescent="0.2">
      <c r="A18" s="21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25"/>
      <c r="Z18" s="30"/>
    </row>
    <row r="19" spans="1:30" s="9" customFormat="1" ht="21" x14ac:dyDescent="0.2">
      <c r="A19" s="10" t="s">
        <v>16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41"/>
      <c r="Z19" s="30"/>
    </row>
    <row r="20" spans="1:30" s="9" customFormat="1" ht="10.5" x14ac:dyDescent="0.2">
      <c r="A20" s="10" t="s">
        <v>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5"/>
      <c r="Z20" s="30"/>
    </row>
    <row r="21" spans="1:30" s="9" customFormat="1" ht="10.5" x14ac:dyDescent="0.2">
      <c r="A21" s="10" t="s">
        <v>17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42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25"/>
      <c r="Z21" s="30"/>
    </row>
    <row r="22" spans="1:30" s="9" customFormat="1" ht="10.5" x14ac:dyDescent="0.2">
      <c r="A22" s="10" t="s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25"/>
      <c r="Z22" s="30"/>
    </row>
    <row r="23" spans="1:30" s="9" customFormat="1" ht="15" customHeight="1" x14ac:dyDescent="0.2">
      <c r="A23" s="10" t="s">
        <v>19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25"/>
      <c r="Z23" s="30"/>
      <c r="AA23" s="40"/>
      <c r="AB23" s="29"/>
      <c r="AC23" s="29"/>
      <c r="AD23" s="29"/>
    </row>
    <row r="24" spans="1:30" ht="10.5" x14ac:dyDescent="0.2">
      <c r="A24" s="23" t="s">
        <v>21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30"/>
    </row>
    <row r="25" spans="1:30" ht="10.5" x14ac:dyDescent="0.2">
      <c r="A25" s="24" t="s">
        <v>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30"/>
      <c r="AB25" s="7"/>
    </row>
    <row r="26" spans="1:30" ht="10.5" x14ac:dyDescent="0.2">
      <c r="A26" s="24" t="s">
        <v>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25"/>
      <c r="Z26" s="30"/>
    </row>
    <row r="27" spans="1:30" ht="10.5" x14ac:dyDescent="0.2">
      <c r="A27" s="24" t="s">
        <v>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25"/>
      <c r="Z27" s="30"/>
    </row>
    <row r="28" spans="1:30" ht="10.5" x14ac:dyDescent="0.2">
      <c r="A28" s="24" t="s">
        <v>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25"/>
      <c r="Z28" s="30"/>
    </row>
    <row r="29" spans="1:30" ht="10.5" x14ac:dyDescent="0.2">
      <c r="A29" s="24" t="s">
        <v>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25"/>
      <c r="Z29" s="30"/>
      <c r="AA29" s="7"/>
      <c r="AB29" s="7"/>
    </row>
    <row r="30" spans="1:30" ht="10.5" x14ac:dyDescent="0.2">
      <c r="A30" s="24" t="s">
        <v>17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30"/>
    </row>
    <row r="31" spans="1:30" ht="10.5" x14ac:dyDescent="0.2">
      <c r="A31" s="24" t="s">
        <v>18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25"/>
      <c r="Z31" s="30"/>
    </row>
    <row r="32" spans="1:30" ht="10.5" x14ac:dyDescent="0.2">
      <c r="A32" s="24" t="s">
        <v>22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25"/>
      <c r="Z32" s="30"/>
    </row>
    <row r="33" spans="1:26" ht="10.5" x14ac:dyDescent="0.25">
      <c r="A33" s="26" t="s">
        <v>23</v>
      </c>
      <c r="B33" s="44"/>
      <c r="C33" s="44"/>
      <c r="D33" s="44"/>
      <c r="E33" s="44"/>
      <c r="F33" s="44"/>
      <c r="G33" s="45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6"/>
      <c r="Z33" s="30"/>
    </row>
    <row r="34" spans="1:26" ht="10.5" x14ac:dyDescent="0.2">
      <c r="A34" s="10" t="s">
        <v>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6"/>
      <c r="Z34" s="30"/>
    </row>
    <row r="35" spans="1:26" ht="10.5" x14ac:dyDescent="0.2">
      <c r="A35" s="10" t="s">
        <v>7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6"/>
      <c r="Z35" s="30"/>
    </row>
    <row r="36" spans="1:26" ht="10.5" x14ac:dyDescent="0.2">
      <c r="A36" s="10" t="s">
        <v>8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6"/>
      <c r="Z36" s="30"/>
    </row>
    <row r="37" spans="1:26" ht="10.5" x14ac:dyDescent="0.2">
      <c r="A37" s="10" t="s">
        <v>9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6"/>
      <c r="Z37" s="30"/>
    </row>
    <row r="38" spans="1:26" ht="10.5" x14ac:dyDescent="0.2">
      <c r="A38" s="21" t="s">
        <v>10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6"/>
      <c r="Z38" s="30"/>
    </row>
    <row r="39" spans="1:26" ht="10.5" x14ac:dyDescent="0.2">
      <c r="A39" s="21" t="s">
        <v>11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6"/>
      <c r="Z39" s="30"/>
    </row>
    <row r="40" spans="1:26" ht="10.5" x14ac:dyDescent="0.2">
      <c r="A40" s="10" t="s">
        <v>12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6"/>
      <c r="Z40" s="30"/>
    </row>
    <row r="41" spans="1:26" ht="10.5" x14ac:dyDescent="0.2">
      <c r="A41" s="10" t="s">
        <v>13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6"/>
      <c r="Z41" s="30"/>
    </row>
    <row r="42" spans="1:26" ht="10.5" x14ac:dyDescent="0.2">
      <c r="A42" s="10" t="s">
        <v>14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6"/>
      <c r="Z42" s="30"/>
    </row>
    <row r="43" spans="1:26" ht="10.5" x14ac:dyDescent="0.2">
      <c r="A43" s="10" t="s">
        <v>15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6"/>
      <c r="Z43" s="30"/>
    </row>
    <row r="44" spans="1:26" ht="10.5" x14ac:dyDescent="0.2">
      <c r="A44" s="10" t="s">
        <v>25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6"/>
      <c r="Z44" s="30"/>
    </row>
    <row r="45" spans="1:26" ht="10.5" x14ac:dyDescent="0.2">
      <c r="A45" s="10" t="s">
        <v>26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6"/>
      <c r="Z45" s="30"/>
    </row>
    <row r="46" spans="1:26" ht="10.5" x14ac:dyDescent="0.2">
      <c r="A46" s="10" t="s">
        <v>27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6"/>
      <c r="Z46" s="30"/>
    </row>
    <row r="47" spans="1:26" ht="10.5" x14ac:dyDescent="0.2">
      <c r="A47" s="10" t="s">
        <v>28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6"/>
      <c r="Z47" s="30"/>
    </row>
    <row r="48" spans="1:26" ht="10.5" x14ac:dyDescent="0.2">
      <c r="A48" s="10" t="s">
        <v>29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6"/>
      <c r="Z48" s="30"/>
    </row>
    <row r="49" spans="1:29" ht="10.5" x14ac:dyDescent="0.2">
      <c r="A49" s="10" t="s">
        <v>30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6"/>
      <c r="Z49" s="30"/>
    </row>
    <row r="50" spans="1:29" ht="21" x14ac:dyDescent="0.2">
      <c r="A50" s="10" t="s">
        <v>24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6"/>
      <c r="Z50" s="30"/>
    </row>
    <row r="51" spans="1:29" ht="10.5" x14ac:dyDescent="0.2">
      <c r="A51" s="10" t="s">
        <v>3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6"/>
      <c r="Z51" s="30"/>
    </row>
    <row r="52" spans="1:29" s="9" customFormat="1" ht="10.5" x14ac:dyDescent="0.2">
      <c r="A52" s="10" t="s">
        <v>17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47"/>
      <c r="M52" s="4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25"/>
      <c r="Z52" s="30"/>
      <c r="AB52" s="17"/>
      <c r="AC52" s="17"/>
    </row>
    <row r="53" spans="1:29" s="9" customFormat="1" ht="10.5" x14ac:dyDescent="0.2">
      <c r="A53" s="10" t="s">
        <v>18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25"/>
      <c r="Z53" s="30"/>
      <c r="AB53" s="17"/>
    </row>
    <row r="57" spans="1:29" x14ac:dyDescent="0.2">
      <c r="B57" s="7"/>
    </row>
    <row r="58" spans="1:29" x14ac:dyDescent="0.2">
      <c r="AB58">
        <v>4</v>
      </c>
    </row>
  </sheetData>
  <mergeCells count="3">
    <mergeCell ref="AA2:AC3"/>
    <mergeCell ref="AA23:AD23"/>
    <mergeCell ref="B1:Z1"/>
  </mergeCells>
  <phoneticPr fontId="3" type="noConversion"/>
  <conditionalFormatting sqref="N53:Y53">
    <cfRule type="cellIs" dxfId="1" priority="3" operator="lessThan">
      <formula>0</formula>
    </cfRule>
    <cfRule type="cellIs" dxfId="0" priority="4" operator="lessThan">
      <formula>8691562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0C57E-8036-4B09-BEF5-7C5ED78ABC6E}">
  <dimension ref="B1:G10"/>
  <sheetViews>
    <sheetView workbookViewId="0">
      <selection activeCell="G2" sqref="G2"/>
    </sheetView>
  </sheetViews>
  <sheetFormatPr baseColWidth="10" defaultRowHeight="10" x14ac:dyDescent="0.2"/>
  <cols>
    <col min="2" max="3" width="22" customWidth="1"/>
    <col min="4" max="4" width="11.6640625" bestFit="1" customWidth="1"/>
    <col min="5" max="5" width="20.109375" customWidth="1"/>
    <col min="6" max="6" width="18.44140625" customWidth="1"/>
    <col min="7" max="7" width="23.109375" customWidth="1"/>
    <col min="8" max="8" width="18.21875" customWidth="1"/>
  </cols>
  <sheetData>
    <row r="1" spans="2:7" ht="24" x14ac:dyDescent="0.3">
      <c r="B1" s="1">
        <v>2711660316</v>
      </c>
      <c r="C1" s="3" t="s">
        <v>31</v>
      </c>
      <c r="D1" s="4">
        <v>15</v>
      </c>
      <c r="E1" s="5">
        <f>B1*D1%</f>
        <v>406749047.39999998</v>
      </c>
      <c r="F1" s="4"/>
      <c r="G1" s="6" t="s">
        <v>39</v>
      </c>
    </row>
    <row r="2" spans="2:7" ht="12" x14ac:dyDescent="0.3">
      <c r="C2" s="4" t="s">
        <v>32</v>
      </c>
      <c r="D2" s="4">
        <v>13.4</v>
      </c>
      <c r="E2" s="5">
        <f>B1*D2%</f>
        <v>363362482.34400004</v>
      </c>
      <c r="F2" s="5">
        <v>81349809.480000004</v>
      </c>
      <c r="G2" s="5">
        <f t="shared" ref="G2:G8" si="0">E2+F2</f>
        <v>444712291.82400006</v>
      </c>
    </row>
    <row r="3" spans="2:7" ht="12" x14ac:dyDescent="0.3">
      <c r="C3" s="4" t="s">
        <v>33</v>
      </c>
      <c r="D3" s="4">
        <v>12.6</v>
      </c>
      <c r="E3" s="5">
        <f>B1*D3%</f>
        <v>341669199.81599998</v>
      </c>
      <c r="F3" s="5">
        <v>81349809.480000004</v>
      </c>
      <c r="G3" s="5">
        <f t="shared" si="0"/>
        <v>423019009.296</v>
      </c>
    </row>
    <row r="4" spans="2:7" ht="12" x14ac:dyDescent="0.3">
      <c r="C4" s="4" t="s">
        <v>34</v>
      </c>
      <c r="D4" s="4">
        <v>20</v>
      </c>
      <c r="E4" s="5">
        <f>B1*D4%</f>
        <v>542332063.20000005</v>
      </c>
      <c r="F4" s="5">
        <v>81349809.480000004</v>
      </c>
      <c r="G4" s="5">
        <f t="shared" si="0"/>
        <v>623681872.68000007</v>
      </c>
    </row>
    <row r="5" spans="2:7" ht="12" x14ac:dyDescent="0.3">
      <c r="C5" s="4" t="s">
        <v>35</v>
      </c>
      <c r="D5" s="4">
        <v>12</v>
      </c>
      <c r="E5" s="5">
        <f>B1*D5%</f>
        <v>325399237.92000002</v>
      </c>
      <c r="F5" s="5">
        <v>81349809.480000004</v>
      </c>
      <c r="G5" s="5">
        <f t="shared" si="0"/>
        <v>406749047.40000004</v>
      </c>
    </row>
    <row r="6" spans="2:7" ht="12" x14ac:dyDescent="0.3">
      <c r="C6" s="4" t="s">
        <v>36</v>
      </c>
      <c r="D6" s="4">
        <v>10</v>
      </c>
      <c r="E6" s="5">
        <f>B1*D6%</f>
        <v>271166031.60000002</v>
      </c>
      <c r="F6" s="5">
        <v>81349809.480000004</v>
      </c>
      <c r="G6" s="5">
        <f t="shared" si="0"/>
        <v>352515841.08000004</v>
      </c>
    </row>
    <row r="7" spans="2:7" ht="12" x14ac:dyDescent="0.3">
      <c r="C7" s="4" t="s">
        <v>38</v>
      </c>
      <c r="D7" s="4">
        <v>12</v>
      </c>
      <c r="E7" s="5">
        <f>B1*D7%</f>
        <v>325399237.92000002</v>
      </c>
      <c r="F7" s="5"/>
      <c r="G7" s="5">
        <f t="shared" si="0"/>
        <v>325399237.92000002</v>
      </c>
    </row>
    <row r="8" spans="2:7" ht="12" x14ac:dyDescent="0.3">
      <c r="C8" s="4" t="s">
        <v>37</v>
      </c>
      <c r="D8" s="4">
        <v>5</v>
      </c>
      <c r="E8" s="5">
        <f>B1*D8%</f>
        <v>135583015.80000001</v>
      </c>
      <c r="F8" s="4"/>
      <c r="G8" s="5">
        <f t="shared" si="0"/>
        <v>135583015.80000001</v>
      </c>
    </row>
    <row r="10" spans="2:7" x14ac:dyDescent="0.2">
      <c r="E10" s="2">
        <f>SUM(E1:E8)</f>
        <v>2711660316.0000005</v>
      </c>
      <c r="G10" s="2">
        <f>SUM(G2:G8)</f>
        <v>2711660316.0000005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24 meses total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 Caqueta</dc:creator>
  <cp:lastModifiedBy>Paola Andrea Fierro Tapiero</cp:lastModifiedBy>
  <cp:lastPrinted>2022-06-29T13:07:42Z</cp:lastPrinted>
  <dcterms:created xsi:type="dcterms:W3CDTF">2020-12-22T21:58:56Z</dcterms:created>
  <dcterms:modified xsi:type="dcterms:W3CDTF">2024-01-22T21:03:04Z</dcterms:modified>
</cp:coreProperties>
</file>